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10" windowWidth="18210" windowHeight="7220"/>
  </bookViews>
  <sheets>
    <sheet name="見積もり書" sheetId="1" r:id="rId1"/>
    <sheet name="商品一覧" sheetId="2" r:id="rId2"/>
    <sheet name="Sheet3" sheetId="3" r:id="rId3"/>
  </sheets>
  <externalReferences>
    <externalReference r:id="rId4"/>
  </externalReferences>
  <definedNames>
    <definedName name="単位">[1]単位リスト!$D$14:$D$18</definedName>
  </definedNames>
  <calcPr calcId="145621"/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H27" i="1" s="1"/>
  <c r="G26" i="1"/>
  <c r="H26" i="1" s="1"/>
  <c r="G25" i="1"/>
  <c r="H25" i="1" s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G44" i="1"/>
  <c r="C44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45" i="1" l="1"/>
  <c r="H47" i="1" s="1"/>
  <c r="H48" i="1" s="1"/>
  <c r="D21" i="1" s="1"/>
</calcChain>
</file>

<file path=xl/sharedStrings.xml><?xml version="1.0" encoding="utf-8"?>
<sst xmlns="http://schemas.openxmlformats.org/spreadsheetml/2006/main" count="60" uniqueCount="59">
  <si>
    <t>P0001</t>
    <phoneticPr fontId="4"/>
  </si>
  <si>
    <t>商品１</t>
    <rPh sb="0" eb="2">
      <t>ショウヒン</t>
    </rPh>
    <phoneticPr fontId="4"/>
  </si>
  <si>
    <t>P0002</t>
    <phoneticPr fontId="4"/>
  </si>
  <si>
    <t>商品２</t>
    <rPh sb="0" eb="2">
      <t>ショウヒン</t>
    </rPh>
    <phoneticPr fontId="4"/>
  </si>
  <si>
    <t>P0002</t>
    <phoneticPr fontId="3"/>
  </si>
  <si>
    <t>〒</t>
  </si>
  <si>
    <t>○○○－○○○○</t>
  </si>
  <si>
    <t>東京都○○区○○　○－○－○</t>
  </si>
  <si>
    <t>ＴＥＬ　０３－○○○○－○○○○</t>
  </si>
  <si>
    <t>御見積書</t>
    <rPh sb="0" eb="1">
      <t>オ</t>
    </rPh>
    <rPh sb="1" eb="4">
      <t>ミツモリショ</t>
    </rPh>
    <phoneticPr fontId="4"/>
  </si>
  <si>
    <r>
      <t>見積</t>
    </r>
    <r>
      <rPr>
        <sz val="10"/>
        <rFont val="Arial"/>
        <family val="2"/>
      </rPr>
      <t>№</t>
    </r>
    <rPh sb="0" eb="2">
      <t>ミツモリ</t>
    </rPh>
    <phoneticPr fontId="4"/>
  </si>
  <si>
    <t>○○株式会社</t>
    <rPh sb="2" eb="4">
      <t>カブシキ</t>
    </rPh>
    <rPh sb="4" eb="6">
      <t>カイシャ</t>
    </rPh>
    <phoneticPr fontId="4"/>
  </si>
  <si>
    <t>御中</t>
    <rPh sb="0" eb="2">
      <t>オンチュウ</t>
    </rPh>
    <phoneticPr fontId="4"/>
  </si>
  <si>
    <t>御担当</t>
    <rPh sb="0" eb="3">
      <t>ゴタントウ</t>
    </rPh>
    <phoneticPr fontId="4"/>
  </si>
  <si>
    <t>様</t>
    <rPh sb="0" eb="1">
      <t>サマ</t>
    </rPh>
    <phoneticPr fontId="4"/>
  </si>
  <si>
    <r>
      <t>納品期日</t>
    </r>
    <r>
      <rPr>
        <sz val="10"/>
        <rFont val="Arial"/>
        <family val="2"/>
      </rPr>
      <t xml:space="preserve"> :</t>
    </r>
    <rPh sb="0" eb="2">
      <t>ノウヒン</t>
    </rPh>
    <rPh sb="2" eb="4">
      <t>キジツ</t>
    </rPh>
    <phoneticPr fontId="4"/>
  </si>
  <si>
    <r>
      <t>納品場所</t>
    </r>
    <r>
      <rPr>
        <sz val="10"/>
        <rFont val="Arial"/>
        <family val="2"/>
      </rPr>
      <t xml:space="preserve"> :</t>
    </r>
    <rPh sb="0" eb="2">
      <t>ノウヒン</t>
    </rPh>
    <rPh sb="2" eb="4">
      <t>バショ</t>
    </rPh>
    <phoneticPr fontId="4"/>
  </si>
  <si>
    <r>
      <t>取引方法</t>
    </r>
    <r>
      <rPr>
        <sz val="10"/>
        <rFont val="Arial"/>
        <family val="2"/>
      </rPr>
      <t xml:space="preserve"> :</t>
    </r>
    <rPh sb="0" eb="2">
      <t>トリヒキ</t>
    </rPh>
    <rPh sb="2" eb="4">
      <t>ホウホウ</t>
    </rPh>
    <phoneticPr fontId="4"/>
  </si>
  <si>
    <r>
      <t>有効期限</t>
    </r>
    <r>
      <rPr>
        <sz val="10"/>
        <rFont val="Arial"/>
        <family val="2"/>
      </rPr>
      <t xml:space="preserve"> :</t>
    </r>
    <rPh sb="0" eb="2">
      <t>ユウコウ</t>
    </rPh>
    <rPh sb="2" eb="4">
      <t>キゲン</t>
    </rPh>
    <phoneticPr fontId="4"/>
  </si>
  <si>
    <t>○年○月○日</t>
    <rPh sb="1" eb="2">
      <t>ネン</t>
    </rPh>
    <rPh sb="3" eb="4">
      <t>ツキ</t>
    </rPh>
    <rPh sb="5" eb="6">
      <t>ヒ</t>
    </rPh>
    <phoneticPr fontId="4"/>
  </si>
  <si>
    <t>東京都○○区○○　○－○－○</t>
    <rPh sb="0" eb="3">
      <t>トウキョウト</t>
    </rPh>
    <rPh sb="5" eb="6">
      <t>ク</t>
    </rPh>
    <phoneticPr fontId="4"/>
  </si>
  <si>
    <t>責任者</t>
    <rPh sb="0" eb="3">
      <t>セキニンシャ</t>
    </rPh>
    <phoneticPr fontId="4"/>
  </si>
  <si>
    <t>合計金額</t>
    <rPh sb="0" eb="2">
      <t>ゴウケイ</t>
    </rPh>
    <rPh sb="2" eb="4">
      <t>キンガク</t>
    </rPh>
    <phoneticPr fontId="4"/>
  </si>
  <si>
    <t>税込み</t>
    <rPh sb="0" eb="2">
      <t>ゼイコ</t>
    </rPh>
    <phoneticPr fontId="4"/>
  </si>
  <si>
    <t>下記の通りお見積申し上げます。</t>
    <rPh sb="0" eb="2">
      <t>カキ</t>
    </rPh>
    <rPh sb="3" eb="4">
      <t>トオ</t>
    </rPh>
    <rPh sb="6" eb="8">
      <t>ミツモリ</t>
    </rPh>
    <rPh sb="8" eb="9">
      <t>モウ</t>
    </rPh>
    <rPh sb="10" eb="11">
      <t>ア</t>
    </rPh>
    <phoneticPr fontId="4"/>
  </si>
  <si>
    <t>項目</t>
    <rPh sb="0" eb="2">
      <t>コウモク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</si>
  <si>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</si>
  <si>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</si>
  <si>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</si>
  <si>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</si>
  <si>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</si>
  <si>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小計</t>
    <rPh sb="0" eb="2">
      <t>ショウケイ</t>
    </rPh>
    <phoneticPr fontId="4"/>
  </si>
  <si>
    <t>値引き</t>
    <rPh sb="0" eb="2">
      <t>ネビ</t>
    </rPh>
    <phoneticPr fontId="4"/>
  </si>
  <si>
    <t>消費税</t>
    <rPh sb="0" eb="3">
      <t>ショウヒゼイ</t>
    </rPh>
    <phoneticPr fontId="4"/>
  </si>
  <si>
    <t>合計</t>
    <rPh sb="0" eb="2">
      <t>ゴウケイ</t>
    </rPh>
    <phoneticPr fontId="4"/>
  </si>
  <si>
    <t>ＴＥＬ　０３－○○○○－○○○○</t>
    <phoneticPr fontId="4"/>
  </si>
  <si>
    <t>　　○○　　○○</t>
    <phoneticPr fontId="4"/>
  </si>
  <si>
    <t>〒</t>
    <phoneticPr fontId="4"/>
  </si>
  <si>
    <t>○○○－○○○○</t>
    <phoneticPr fontId="4"/>
  </si>
  <si>
    <t>№</t>
    <phoneticPr fontId="4"/>
  </si>
  <si>
    <t>単価</t>
    <rPh sb="0" eb="2">
      <t>タンカ</t>
    </rPh>
    <phoneticPr fontId="3"/>
  </si>
  <si>
    <t>商品名</t>
    <rPh sb="0" eb="3">
      <t>ショウヒンメイ</t>
    </rPh>
    <phoneticPr fontId="3"/>
  </si>
  <si>
    <t>ID</t>
    <phoneticPr fontId="3"/>
  </si>
  <si>
    <t>P0003</t>
  </si>
  <si>
    <t>P0004</t>
  </si>
  <si>
    <t>P0005</t>
  </si>
  <si>
    <t>P0006</t>
  </si>
  <si>
    <t>P0007</t>
  </si>
  <si>
    <t>P0008</t>
  </si>
  <si>
    <t>P0009</t>
  </si>
  <si>
    <t>商品３</t>
    <rPh sb="0" eb="2">
      <t>ショウヒン</t>
    </rPh>
    <phoneticPr fontId="4"/>
  </si>
  <si>
    <t>商品４</t>
    <rPh sb="0" eb="2">
      <t>ショウヒン</t>
    </rPh>
    <phoneticPr fontId="4"/>
  </si>
  <si>
    <t>商品５</t>
    <rPh sb="0" eb="2">
      <t>ショウヒン</t>
    </rPh>
    <phoneticPr fontId="4"/>
  </si>
  <si>
    <t>商品６</t>
    <rPh sb="0" eb="2">
      <t>ショウヒン</t>
    </rPh>
    <phoneticPr fontId="4"/>
  </si>
  <si>
    <t>商品７</t>
    <rPh sb="0" eb="2">
      <t>ショウヒン</t>
    </rPh>
    <phoneticPr fontId="4"/>
  </si>
  <si>
    <t>商品８</t>
    <rPh sb="0" eb="2">
      <t>ショウヒン</t>
    </rPh>
    <phoneticPr fontId="4"/>
  </si>
  <si>
    <t>商品９</t>
    <rPh sb="0" eb="2">
      <t>ショウヒン</t>
    </rPh>
    <phoneticPr fontId="4"/>
  </si>
  <si>
    <t>P0001</t>
    <phoneticPr fontId="3"/>
  </si>
  <si>
    <t>P0009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</si>
</sst>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[&lt;=999]000;[&lt;=99999]000\-00;000\-0000"/>
    <numFmt numFmtId="177" formatCode="&quot;Tel. : &quot;@"/>
    <numFmt numFmtId="178" formatCode="#,##0\ &quot;円&quot;"/>
    <numFmt numFmtId="179" formatCode="#,##0_ "/>
    <numFmt numFmtId="181" formatCode="&quot;¥&quot;#,##0_);[Red]\(&quot;¥&quot;#,##0\)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Arial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Arial"/>
      <family val="2"/>
    </font>
    <font>
      <sz val="10"/>
      <name val="Arial"/>
      <family val="2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4"/>
      <name val="ＭＳ Ｐゴシック"/>
      <family val="3"/>
      <charset val="128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1" fillId="0" borderId="0"/>
  </cellStyleXfs>
  <cellXfs count="94">
    <xf numFmtId="0" fontId="0" fillId="0" borderId="0" xfId="0">
      <alignment vertical="center"/>
    </xf>
    <xf numFmtId="0" fontId="2" fillId="2" borderId="1" xfId="0" applyNumberFormat="1" applyFont="1" applyFill="1" applyBorder="1" applyAlignment="1"/>
    <xf numFmtId="6" fontId="0" fillId="0" borderId="0" xfId="0" applyNumberFormat="1">
      <alignment vertical="center"/>
    </xf>
    <xf numFmtId="0" fontId="8" fillId="2" borderId="0" xfId="0" applyFont="1" applyFill="1" applyBorder="1">
      <alignment vertical="center"/>
    </xf>
    <xf numFmtId="0" fontId="0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10" fillId="2" borderId="0" xfId="0" applyFont="1" applyFill="1" applyBorder="1" applyAlignment="1">
      <alignment horizontal="center"/>
    </xf>
    <xf numFmtId="176" fontId="11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0" fillId="2" borderId="0" xfId="0" applyFont="1" applyFill="1" applyBorder="1">
      <alignment vertical="center"/>
    </xf>
    <xf numFmtId="0" fontId="8" fillId="2" borderId="0" xfId="3" applyFont="1" applyFill="1" applyBorder="1"/>
    <xf numFmtId="31" fontId="11" fillId="2" borderId="0" xfId="3" applyNumberFormat="1" applyFill="1" applyBorder="1" applyAlignment="1">
      <alignment horizontal="left"/>
    </xf>
    <xf numFmtId="0" fontId="11" fillId="0" borderId="0" xfId="3" applyBorder="1" applyAlignment="1"/>
    <xf numFmtId="0" fontId="12" fillId="2" borderId="0" xfId="3" applyFont="1" applyFill="1" applyBorder="1" applyAlignment="1">
      <alignment horizontal="center"/>
    </xf>
    <xf numFmtId="0" fontId="11" fillId="0" borderId="0" xfId="3" applyBorder="1" applyAlignment="1">
      <alignment horizontal="center"/>
    </xf>
    <xf numFmtId="0" fontId="11" fillId="2" borderId="0" xfId="3" applyFill="1" applyBorder="1" applyAlignment="1">
      <alignment horizontal="right"/>
    </xf>
    <xf numFmtId="176" fontId="11" fillId="2" borderId="0" xfId="3" applyNumberFormat="1" applyFill="1" applyBorder="1"/>
    <xf numFmtId="0" fontId="11" fillId="2" borderId="0" xfId="3" applyFill="1" applyBorder="1"/>
    <xf numFmtId="0" fontId="8" fillId="2" borderId="0" xfId="3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178" fontId="13" fillId="2" borderId="0" xfId="2" applyNumberFormat="1" applyFont="1" applyFill="1" applyBorder="1" applyAlignment="1">
      <alignment horizontal="center"/>
    </xf>
    <xf numFmtId="0" fontId="12" fillId="2" borderId="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2" borderId="5" xfId="0" applyFont="1" applyFill="1" applyBorder="1">
      <alignment vertical="center"/>
    </xf>
    <xf numFmtId="0" fontId="8" fillId="2" borderId="6" xfId="0" applyFont="1" applyFill="1" applyBorder="1" applyAlignment="1">
      <alignment horizontal="center"/>
    </xf>
    <xf numFmtId="0" fontId="9" fillId="2" borderId="5" xfId="0" applyFont="1" applyFill="1" applyBorder="1">
      <alignment vertical="center"/>
    </xf>
    <xf numFmtId="0" fontId="10" fillId="2" borderId="7" xfId="0" applyFont="1" applyFill="1" applyBorder="1" applyAlignment="1">
      <alignment horizontal="left"/>
    </xf>
    <xf numFmtId="0" fontId="8" fillId="2" borderId="8" xfId="0" applyFont="1" applyFill="1" applyBorder="1">
      <alignment vertical="center"/>
    </xf>
    <xf numFmtId="0" fontId="1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right"/>
    </xf>
    <xf numFmtId="0" fontId="13" fillId="2" borderId="8" xfId="0" applyFont="1" applyFill="1" applyBorder="1">
      <alignment vertical="center"/>
    </xf>
    <xf numFmtId="0" fontId="14" fillId="2" borderId="5" xfId="0" applyFont="1" applyFill="1" applyBorder="1" applyAlignment="1">
      <alignment horizontal="right"/>
    </xf>
    <xf numFmtId="0" fontId="14" fillId="2" borderId="8" xfId="0" applyFont="1" applyFill="1" applyBorder="1">
      <alignment vertical="center"/>
    </xf>
    <xf numFmtId="0" fontId="8" fillId="2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31" fontId="8" fillId="2" borderId="8" xfId="0" applyNumberFormat="1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177" fontId="8" fillId="2" borderId="8" xfId="0" applyNumberFormat="1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178" fontId="13" fillId="2" borderId="7" xfId="2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2" borderId="5" xfId="0" applyFill="1" applyBorder="1">
      <alignment vertical="center"/>
    </xf>
    <xf numFmtId="0" fontId="8" fillId="2" borderId="11" xfId="0" applyFont="1" applyFill="1" applyBorder="1" applyAlignment="1">
      <alignment horizontal="center"/>
    </xf>
    <xf numFmtId="0" fontId="2" fillId="2" borderId="5" xfId="0" applyFont="1" applyFill="1" applyBorder="1">
      <alignment vertical="center"/>
    </xf>
    <xf numFmtId="0" fontId="18" fillId="3" borderId="12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0" fillId="0" borderId="18" xfId="0" applyBorder="1" applyAlignment="1"/>
    <xf numFmtId="179" fontId="2" fillId="2" borderId="1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2" fillId="2" borderId="20" xfId="0" applyFont="1" applyFill="1" applyBorder="1">
      <alignment vertical="center"/>
    </xf>
    <xf numFmtId="49" fontId="2" fillId="2" borderId="18" xfId="0" applyNumberFormat="1" applyFont="1" applyFill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left"/>
    </xf>
    <xf numFmtId="179" fontId="2" fillId="2" borderId="22" xfId="0" applyNumberFormat="1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2" borderId="25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17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8" fillId="2" borderId="31" xfId="0" applyFont="1" applyFill="1" applyBorder="1">
      <alignment vertical="center"/>
    </xf>
    <xf numFmtId="0" fontId="8" fillId="2" borderId="32" xfId="0" applyFont="1" applyFill="1" applyBorder="1">
      <alignment vertical="center"/>
    </xf>
    <xf numFmtId="0" fontId="8" fillId="2" borderId="33" xfId="0" applyFont="1" applyFill="1" applyBorder="1">
      <alignment vertical="center"/>
    </xf>
    <xf numFmtId="181" fontId="2" fillId="2" borderId="1" xfId="0" applyNumberFormat="1" applyFont="1" applyFill="1" applyBorder="1" applyAlignment="1"/>
    <xf numFmtId="181" fontId="2" fillId="2" borderId="19" xfId="1" applyNumberFormat="1" applyFont="1" applyFill="1" applyBorder="1" applyAlignment="1">
      <alignment horizontal="right"/>
    </xf>
    <xf numFmtId="181" fontId="2" fillId="2" borderId="24" xfId="1" applyNumberFormat="1" applyFont="1" applyFill="1" applyBorder="1" applyAlignment="1">
      <alignment horizontal="right"/>
    </xf>
    <xf numFmtId="181" fontId="2" fillId="2" borderId="26" xfId="1" applyNumberFormat="1" applyFont="1" applyFill="1" applyBorder="1" applyAlignment="1"/>
    <xf numFmtId="181" fontId="2" fillId="2" borderId="28" xfId="1" applyNumberFormat="1" applyFont="1" applyFill="1" applyBorder="1" applyAlignment="1"/>
    <xf numFmtId="181" fontId="2" fillId="2" borderId="29" xfId="1" applyNumberFormat="1" applyFont="1" applyFill="1" applyBorder="1" applyAlignment="1"/>
    <xf numFmtId="181" fontId="2" fillId="2" borderId="30" xfId="1" applyNumberFormat="1" applyFont="1" applyFill="1" applyBorder="1" applyAlignment="1"/>
    <xf numFmtId="0" fontId="2" fillId="2" borderId="22" xfId="0" applyNumberFormat="1" applyFont="1" applyFill="1" applyBorder="1" applyAlignment="1"/>
  </cellXfs>
  <cellStyles count="4">
    <cellStyle name="桁区切り" xfId="1" builtinId="6"/>
    <cellStyle name="通貨" xfId="2" builtinId="7"/>
    <cellStyle name="標準" xfId="0" builtinId="0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&#12487;&#12473;&#12463;&#12488;&#12483;&#12503;/file14/&#35211;&#31309;&#26360;&#653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書"/>
      <sheetName val="単位リスト"/>
    </sheetNames>
    <sheetDataSet>
      <sheetData sheetId="0"/>
      <sheetData sheetId="1">
        <row r="15">
          <cell r="D15" t="str">
            <v>式</v>
          </cell>
        </row>
        <row r="16">
          <cell r="D16" t="str">
            <v>個</v>
          </cell>
        </row>
        <row r="17">
          <cell r="D17" t="str">
            <v>回</v>
          </cell>
        </row>
        <row r="18">
          <cell r="D18" t="str">
            <v>件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9" workbookViewId="0">
      <selection activeCell="C25" sqref="C25"/>
    </sheetView>
  </sheetViews>
  <sheetFormatPr defaultRowHeight="13"/>
  <cols>
    <col min="3" max="3" width="12.90625" customWidth="1"/>
    <col min="4" max="4" width="14.54296875" bestFit="1" customWidth="1"/>
    <col min="7" max="7" width="9" bestFit="1" customWidth="1"/>
    <col min="8" max="8" width="12" customWidth="1"/>
  </cols>
  <sheetData>
    <row r="1" spans="1:9" ht="13.5" thickBot="1"/>
    <row r="2" spans="1:9" ht="22.5">
      <c r="A2" s="34" t="s">
        <v>9</v>
      </c>
      <c r="B2" s="35"/>
      <c r="C2" s="35"/>
      <c r="D2" s="35"/>
      <c r="E2" s="35"/>
      <c r="F2" s="35"/>
      <c r="G2" s="35"/>
      <c r="H2" s="35"/>
      <c r="I2" s="36"/>
    </row>
    <row r="3" spans="1:9" ht="13.5">
      <c r="A3" s="37"/>
      <c r="B3" s="3"/>
      <c r="C3" s="3"/>
      <c r="D3" s="3"/>
      <c r="E3" s="3"/>
      <c r="F3" s="3"/>
      <c r="G3" s="3"/>
      <c r="H3" s="4" t="s">
        <v>10</v>
      </c>
      <c r="I3" s="38"/>
    </row>
    <row r="4" spans="1:9" ht="16.5">
      <c r="A4" s="39"/>
      <c r="B4" s="6"/>
      <c r="C4" s="6"/>
      <c r="D4" s="40" t="s">
        <v>11</v>
      </c>
      <c r="E4" s="7" t="s">
        <v>12</v>
      </c>
      <c r="F4" s="3"/>
      <c r="G4" s="3"/>
      <c r="H4" s="3"/>
      <c r="I4" s="41"/>
    </row>
    <row r="5" spans="1:9" ht="16.5">
      <c r="A5" s="42" t="s">
        <v>13</v>
      </c>
      <c r="B5" s="8"/>
      <c r="C5" s="8"/>
      <c r="D5" s="40" t="s">
        <v>36</v>
      </c>
      <c r="E5" s="7" t="s">
        <v>14</v>
      </c>
      <c r="F5" s="3"/>
      <c r="G5" s="3"/>
      <c r="H5" s="3"/>
      <c r="I5" s="41"/>
    </row>
    <row r="6" spans="1:9" ht="17.5">
      <c r="A6" s="43" t="s">
        <v>5</v>
      </c>
      <c r="B6" s="9" t="s">
        <v>6</v>
      </c>
      <c r="C6" s="10"/>
      <c r="D6" s="10"/>
      <c r="E6" s="11"/>
      <c r="F6" s="12"/>
      <c r="G6" s="12"/>
      <c r="H6" s="12"/>
      <c r="I6" s="44"/>
    </row>
    <row r="7" spans="1:9" ht="15.5">
      <c r="A7" s="45"/>
      <c r="B7" s="13" t="s">
        <v>7</v>
      </c>
      <c r="C7" s="10"/>
      <c r="D7" s="10"/>
      <c r="E7" s="14"/>
      <c r="F7" s="15"/>
      <c r="G7" s="15"/>
      <c r="H7" s="15"/>
      <c r="I7" s="46"/>
    </row>
    <row r="8" spans="1:9" ht="15.5">
      <c r="A8" s="45"/>
      <c r="B8" s="11" t="s">
        <v>8</v>
      </c>
      <c r="C8" s="14"/>
      <c r="D8" s="14"/>
      <c r="E8" s="14"/>
      <c r="F8" s="15"/>
      <c r="G8" s="15"/>
      <c r="H8" s="15"/>
      <c r="I8" s="46"/>
    </row>
    <row r="9" spans="1:9">
      <c r="A9" s="47"/>
      <c r="B9" s="16"/>
      <c r="C9" s="5"/>
      <c r="D9" s="17"/>
      <c r="E9" s="17"/>
      <c r="F9" s="3"/>
      <c r="G9" s="3"/>
      <c r="H9" s="3"/>
      <c r="I9" s="41"/>
    </row>
    <row r="10" spans="1:9" ht="13.5">
      <c r="A10" s="48" t="s">
        <v>15</v>
      </c>
      <c r="B10" s="18"/>
      <c r="C10" s="18"/>
      <c r="D10" s="19"/>
      <c r="E10" s="3"/>
      <c r="F10" s="3"/>
      <c r="G10" s="3"/>
      <c r="H10" s="3"/>
      <c r="I10" s="41"/>
    </row>
    <row r="11" spans="1:9" ht="13.5">
      <c r="A11" s="48" t="s">
        <v>16</v>
      </c>
      <c r="B11" s="18"/>
      <c r="C11" s="18"/>
      <c r="D11" s="20"/>
      <c r="E11" s="20"/>
      <c r="F11" s="3"/>
      <c r="G11" s="3"/>
      <c r="H11" s="3"/>
      <c r="I11" s="41"/>
    </row>
    <row r="12" spans="1:9" ht="13.5">
      <c r="A12" s="48" t="s">
        <v>17</v>
      </c>
      <c r="B12" s="18"/>
      <c r="C12" s="18"/>
      <c r="D12" s="3"/>
      <c r="E12" s="3"/>
      <c r="F12" s="3"/>
      <c r="G12" s="3"/>
      <c r="H12" s="3"/>
      <c r="I12" s="41"/>
    </row>
    <row r="13" spans="1:9" ht="13.5">
      <c r="A13" s="48" t="s">
        <v>18</v>
      </c>
      <c r="B13" s="18"/>
      <c r="C13" s="18"/>
      <c r="D13" s="3"/>
      <c r="E13" s="3"/>
      <c r="F13" s="3"/>
      <c r="G13" s="3"/>
      <c r="H13" s="3"/>
      <c r="I13" s="41"/>
    </row>
    <row r="14" spans="1:9">
      <c r="A14" s="37"/>
      <c r="B14" s="3"/>
      <c r="C14" s="3"/>
      <c r="D14" s="3"/>
      <c r="E14" s="21"/>
      <c r="F14" s="21"/>
      <c r="G14" s="22" t="s">
        <v>19</v>
      </c>
      <c r="H14" s="23"/>
      <c r="I14" s="49"/>
    </row>
    <row r="15" spans="1:9" ht="14.5">
      <c r="A15" s="37"/>
      <c r="B15" s="3"/>
      <c r="C15" s="3"/>
      <c r="D15" s="3"/>
      <c r="E15" s="21"/>
      <c r="F15" s="21"/>
      <c r="G15" s="24" t="s">
        <v>11</v>
      </c>
      <c r="H15" s="25"/>
      <c r="I15" s="49"/>
    </row>
    <row r="16" spans="1:9">
      <c r="A16" s="37"/>
      <c r="B16" s="3"/>
      <c r="C16" s="3"/>
      <c r="D16" s="3"/>
      <c r="E16" s="26" t="s">
        <v>37</v>
      </c>
      <c r="F16" s="27" t="s">
        <v>38</v>
      </c>
      <c r="G16" s="21"/>
      <c r="H16" s="26"/>
      <c r="I16" s="49"/>
    </row>
    <row r="17" spans="1:9" ht="14.5">
      <c r="A17" s="37"/>
      <c r="B17" s="3"/>
      <c r="C17" s="3"/>
      <c r="D17" s="3"/>
      <c r="E17" s="21"/>
      <c r="F17" s="28" t="s">
        <v>20</v>
      </c>
      <c r="G17" s="21"/>
      <c r="H17" s="29"/>
      <c r="I17" s="50"/>
    </row>
    <row r="18" spans="1:9" ht="13.5">
      <c r="A18" s="37"/>
      <c r="B18" s="3"/>
      <c r="C18" s="3"/>
      <c r="D18" s="3"/>
      <c r="E18" s="21"/>
      <c r="F18" s="28" t="s">
        <v>35</v>
      </c>
      <c r="G18" s="21"/>
      <c r="H18" s="29"/>
      <c r="I18" s="51"/>
    </row>
    <row r="19" spans="1:9">
      <c r="A19" s="37"/>
      <c r="B19" s="3"/>
      <c r="C19" s="3"/>
      <c r="D19" s="3"/>
      <c r="E19" s="3"/>
      <c r="F19" s="3"/>
      <c r="G19" s="3"/>
      <c r="H19" s="3"/>
      <c r="I19" s="52"/>
    </row>
    <row r="20" spans="1:9">
      <c r="A20" s="37"/>
      <c r="B20" s="3"/>
      <c r="C20" s="3"/>
      <c r="D20" s="3"/>
      <c r="E20" s="3"/>
      <c r="F20" s="3"/>
      <c r="G20" s="3"/>
      <c r="H20" s="3"/>
      <c r="I20" s="53" t="s">
        <v>21</v>
      </c>
    </row>
    <row r="21" spans="1:9" ht="18">
      <c r="A21" s="54" t="s">
        <v>22</v>
      </c>
      <c r="B21" s="30"/>
      <c r="C21" s="30"/>
      <c r="D21" s="55">
        <f>H48</f>
        <v>82188</v>
      </c>
      <c r="E21" s="31"/>
      <c r="F21" s="32" t="s">
        <v>23</v>
      </c>
      <c r="G21" s="3"/>
      <c r="H21" s="3"/>
      <c r="I21" s="56"/>
    </row>
    <row r="22" spans="1:9">
      <c r="A22" s="57"/>
      <c r="B22" s="3"/>
      <c r="C22" s="3"/>
      <c r="D22" s="3"/>
      <c r="E22" s="3"/>
      <c r="F22" s="3"/>
      <c r="G22" s="3"/>
      <c r="H22" s="3"/>
      <c r="I22" s="58"/>
    </row>
    <row r="23" spans="1:9">
      <c r="A23" s="37"/>
      <c r="B23" s="20" t="s">
        <v>24</v>
      </c>
      <c r="C23" s="3"/>
      <c r="D23" s="3"/>
      <c r="E23" s="3"/>
      <c r="F23" s="3"/>
      <c r="G23" s="3"/>
      <c r="H23" s="3"/>
      <c r="I23" s="41"/>
    </row>
    <row r="24" spans="1:9" ht="14">
      <c r="A24" s="59"/>
      <c r="B24" s="60" t="s">
        <v>39</v>
      </c>
      <c r="C24" s="61" t="s">
        <v>25</v>
      </c>
      <c r="D24" s="62"/>
      <c r="E24" s="63" t="s">
        <v>26</v>
      </c>
      <c r="F24" s="64" t="s">
        <v>27</v>
      </c>
      <c r="G24" s="65" t="s">
        <v>28</v>
      </c>
      <c r="H24" s="64" t="s">
        <v>29</v>
      </c>
      <c r="I24" s="66" t="s">
        <v>30</v>
      </c>
    </row>
    <row r="25" spans="1:9" ht="14">
      <c r="A25" s="59"/>
      <c r="B25" s="67" t="s">
        <v>58</v>
      </c>
      <c r="C25" s="1" t="str">
        <f>IF(B25="","",VLOOKUP(B25,商品一覧!$B$4:$D$12,2,FALSE))</f>
        <v>商品９</v>
      </c>
      <c r="D25" s="68"/>
      <c r="E25" s="69">
        <v>1</v>
      </c>
      <c r="F25" s="70"/>
      <c r="G25" s="86">
        <f>IF(B25="","",VLOOKUP(B25,商品一覧!$B$4:$D$12,3,FALSE))</f>
        <v>1100</v>
      </c>
      <c r="H25" s="87">
        <f t="shared" ref="H25:H44" si="0">IF(E25&gt;0,E25*G25,"")</f>
        <v>1100</v>
      </c>
      <c r="I25" s="71"/>
    </row>
    <row r="26" spans="1:9" ht="14">
      <c r="A26" s="59"/>
      <c r="B26" s="67" t="s">
        <v>57</v>
      </c>
      <c r="C26" s="1" t="str">
        <f>IF(B26="","",VLOOKUP(B26,商品一覧!$B$4:$D$12,2,FALSE))</f>
        <v>商品１</v>
      </c>
      <c r="D26" s="72"/>
      <c r="E26" s="69">
        <v>1</v>
      </c>
      <c r="F26" s="70"/>
      <c r="G26" s="86">
        <f>IF(B26="","",VLOOKUP(B26,商品一覧!$B$4:$D$12,3,FALSE))</f>
        <v>50000</v>
      </c>
      <c r="H26" s="87">
        <f t="shared" si="0"/>
        <v>50000</v>
      </c>
      <c r="I26" s="71"/>
    </row>
    <row r="27" spans="1:9" ht="14">
      <c r="A27" s="59"/>
      <c r="B27" s="67" t="s">
        <v>4</v>
      </c>
      <c r="C27" s="1" t="str">
        <f>IF(B27="","",VLOOKUP(B27,商品一覧!$B$4:$D$12,2,FALSE))</f>
        <v>商品２</v>
      </c>
      <c r="D27" s="72"/>
      <c r="E27" s="69">
        <v>1</v>
      </c>
      <c r="F27" s="70"/>
      <c r="G27" s="86">
        <f>IF(B27="","",VLOOKUP(B27,商品一覧!$B$4:$D$12,3,FALSE))</f>
        <v>25000</v>
      </c>
      <c r="H27" s="87">
        <f t="shared" si="0"/>
        <v>25000</v>
      </c>
      <c r="I27" s="71"/>
    </row>
    <row r="28" spans="1:9" ht="14">
      <c r="A28" s="59"/>
      <c r="B28" s="67"/>
      <c r="C28" s="1" t="str">
        <f>IF(B28="","",VLOOKUP(B28,商品一覧!$B$4:$D$12,2,FALSE))</f>
        <v/>
      </c>
      <c r="D28" s="72"/>
      <c r="E28" s="69"/>
      <c r="F28" s="70"/>
      <c r="G28" s="86" t="str">
        <f>IF(B28="","",VLOOKUP(B28,商品一覧!$B$4:$D$12,3,FALSE))</f>
        <v/>
      </c>
      <c r="H28" s="87" t="str">
        <f t="shared" si="0"/>
        <v/>
      </c>
      <c r="I28" s="71"/>
    </row>
    <row r="29" spans="1:9" ht="14">
      <c r="A29" s="59"/>
      <c r="B29" s="67"/>
      <c r="C29" s="1" t="str">
        <f>IF(B29="","",VLOOKUP(B29,商品一覧!$B$4:$D$12,2,FALSE))</f>
        <v/>
      </c>
      <c r="D29" s="72"/>
      <c r="E29" s="69"/>
      <c r="F29" s="70"/>
      <c r="G29" s="86" t="str">
        <f>IF(B29="","",VLOOKUP(B29,商品一覧!$B$4:$D$12,3,FALSE))</f>
        <v/>
      </c>
      <c r="H29" s="87" t="str">
        <f t="shared" si="0"/>
        <v/>
      </c>
      <c r="I29" s="71"/>
    </row>
    <row r="30" spans="1:9" ht="14">
      <c r="A30" s="59"/>
      <c r="B30" s="67"/>
      <c r="C30" s="1" t="str">
        <f>IF(B30="","",VLOOKUP(B30,商品一覧!$B$4:$D$12,2,FALSE))</f>
        <v/>
      </c>
      <c r="D30" s="72"/>
      <c r="E30" s="69"/>
      <c r="F30" s="70"/>
      <c r="G30" s="86" t="str">
        <f>IF(B30="","",VLOOKUP(B30,商品一覧!$B$4:$D$12,3,FALSE))</f>
        <v/>
      </c>
      <c r="H30" s="87" t="str">
        <f t="shared" si="0"/>
        <v/>
      </c>
      <c r="I30" s="71"/>
    </row>
    <row r="31" spans="1:9" ht="14">
      <c r="A31" s="59"/>
      <c r="B31" s="67"/>
      <c r="C31" s="1" t="str">
        <f>IF(B31="","",VLOOKUP(B31,商品一覧!$B$4:$D$12,2,FALSE))</f>
        <v/>
      </c>
      <c r="D31" s="72"/>
      <c r="E31" s="69"/>
      <c r="F31" s="70"/>
      <c r="G31" s="86" t="str">
        <f>IF(B31="","",VLOOKUP(B31,商品一覧!$B$4:$D$12,3,FALSE))</f>
        <v/>
      </c>
      <c r="H31" s="87" t="str">
        <f t="shared" si="0"/>
        <v/>
      </c>
      <c r="I31" s="71"/>
    </row>
    <row r="32" spans="1:9" ht="14">
      <c r="A32" s="59"/>
      <c r="B32" s="67"/>
      <c r="C32" s="1" t="str">
        <f>IF(B32="","",VLOOKUP(B32,商品一覧!$B$4:$D$12,2,FALSE))</f>
        <v/>
      </c>
      <c r="D32" s="72"/>
      <c r="E32" s="69"/>
      <c r="F32" s="70"/>
      <c r="G32" s="86" t="str">
        <f>IF(B32="","",VLOOKUP(B32,商品一覧!$B$4:$D$12,3,FALSE))</f>
        <v/>
      </c>
      <c r="H32" s="87" t="str">
        <f t="shared" si="0"/>
        <v/>
      </c>
      <c r="I32" s="71"/>
    </row>
    <row r="33" spans="1:9" ht="14">
      <c r="A33" s="59"/>
      <c r="B33" s="67"/>
      <c r="C33" s="1" t="str">
        <f>IF(B33="","",VLOOKUP(B33,商品一覧!$B$4:$D$12,2,FALSE))</f>
        <v/>
      </c>
      <c r="D33" s="72"/>
      <c r="E33" s="69"/>
      <c r="F33" s="70"/>
      <c r="G33" s="86" t="str">
        <f>IF(B33="","",VLOOKUP(B33,商品一覧!$B$4:$D$12,3,FALSE))</f>
        <v/>
      </c>
      <c r="H33" s="87" t="str">
        <f t="shared" si="0"/>
        <v/>
      </c>
      <c r="I33" s="71"/>
    </row>
    <row r="34" spans="1:9" ht="14">
      <c r="A34" s="59"/>
      <c r="B34" s="67"/>
      <c r="C34" s="1" t="str">
        <f>IF(B34="","",VLOOKUP(B34,商品一覧!$B$4:$D$12,2,FALSE))</f>
        <v/>
      </c>
      <c r="D34" s="72"/>
      <c r="E34" s="69"/>
      <c r="F34" s="70"/>
      <c r="G34" s="86" t="str">
        <f>IF(B34="","",VLOOKUP(B34,商品一覧!$B$4:$D$12,3,FALSE))</f>
        <v/>
      </c>
      <c r="H34" s="87" t="str">
        <f t="shared" si="0"/>
        <v/>
      </c>
      <c r="I34" s="71"/>
    </row>
    <row r="35" spans="1:9" ht="14">
      <c r="A35" s="59"/>
      <c r="B35" s="67"/>
      <c r="C35" s="1" t="str">
        <f>IF(B35="","",VLOOKUP(B35,商品一覧!$B$4:$D$12,2,FALSE))</f>
        <v/>
      </c>
      <c r="D35" s="72"/>
      <c r="E35" s="69"/>
      <c r="F35" s="70"/>
      <c r="G35" s="86" t="str">
        <f>IF(B35="","",VLOOKUP(B35,商品一覧!$B$4:$D$12,3,FALSE))</f>
        <v/>
      </c>
      <c r="H35" s="87" t="str">
        <f t="shared" si="0"/>
        <v/>
      </c>
      <c r="I35" s="71"/>
    </row>
    <row r="36" spans="1:9" ht="14">
      <c r="A36" s="59"/>
      <c r="B36" s="67"/>
      <c r="C36" s="1" t="str">
        <f>IF(B36="","",VLOOKUP(B36,商品一覧!$B$4:$D$12,2,FALSE))</f>
        <v/>
      </c>
      <c r="D36" s="72"/>
      <c r="E36" s="69"/>
      <c r="F36" s="70"/>
      <c r="G36" s="86" t="str">
        <f>IF(B36="","",VLOOKUP(B36,商品一覧!$B$4:$D$12,3,FALSE))</f>
        <v/>
      </c>
      <c r="H36" s="87" t="str">
        <f t="shared" si="0"/>
        <v/>
      </c>
      <c r="I36" s="71"/>
    </row>
    <row r="37" spans="1:9" ht="14">
      <c r="A37" s="59"/>
      <c r="B37" s="67"/>
      <c r="C37" s="1" t="str">
        <f>IF(B37="","",VLOOKUP(B37,商品一覧!$B$4:$D$12,2,FALSE))</f>
        <v/>
      </c>
      <c r="D37" s="72"/>
      <c r="E37" s="69"/>
      <c r="F37" s="70"/>
      <c r="G37" s="86" t="str">
        <f>IF(B37="","",VLOOKUP(B37,商品一覧!$B$4:$D$12,3,FALSE))</f>
        <v/>
      </c>
      <c r="H37" s="87" t="str">
        <f t="shared" si="0"/>
        <v/>
      </c>
      <c r="I37" s="71"/>
    </row>
    <row r="38" spans="1:9" ht="14">
      <c r="A38" s="59"/>
      <c r="B38" s="67"/>
      <c r="C38" s="1" t="str">
        <f>IF(B38="","",VLOOKUP(B38,商品一覧!$B$4:$D$12,2,FALSE))</f>
        <v/>
      </c>
      <c r="D38" s="72"/>
      <c r="E38" s="69"/>
      <c r="F38" s="70"/>
      <c r="G38" s="86" t="str">
        <f>IF(B38="","",VLOOKUP(B38,商品一覧!$B$4:$D$12,3,FALSE))</f>
        <v/>
      </c>
      <c r="H38" s="87" t="str">
        <f t="shared" si="0"/>
        <v/>
      </c>
      <c r="I38" s="71"/>
    </row>
    <row r="39" spans="1:9" ht="14">
      <c r="A39" s="59"/>
      <c r="B39" s="67"/>
      <c r="C39" s="1" t="str">
        <f>IF(B39="","",VLOOKUP(B39,商品一覧!$B$4:$D$12,2,FALSE))</f>
        <v/>
      </c>
      <c r="D39" s="72"/>
      <c r="E39" s="69"/>
      <c r="F39" s="70"/>
      <c r="G39" s="86" t="str">
        <f>IF(B39="","",VLOOKUP(B39,商品一覧!$B$4:$D$12,3,FALSE))</f>
        <v/>
      </c>
      <c r="H39" s="87" t="str">
        <f t="shared" si="0"/>
        <v/>
      </c>
      <c r="I39" s="71"/>
    </row>
    <row r="40" spans="1:9" ht="14">
      <c r="A40" s="59"/>
      <c r="B40" s="67"/>
      <c r="C40" s="1" t="str">
        <f>IF(B40="","",VLOOKUP(B40,商品一覧!$B$4:$D$12,2,FALSE))</f>
        <v/>
      </c>
      <c r="D40" s="72"/>
      <c r="E40" s="69"/>
      <c r="F40" s="70"/>
      <c r="G40" s="86" t="str">
        <f>IF(B40="","",VLOOKUP(B40,商品一覧!$B$4:$D$12,3,FALSE))</f>
        <v/>
      </c>
      <c r="H40" s="87" t="str">
        <f t="shared" si="0"/>
        <v/>
      </c>
      <c r="I40" s="71"/>
    </row>
    <row r="41" spans="1:9" ht="14">
      <c r="A41" s="59"/>
      <c r="B41" s="67"/>
      <c r="C41" s="1" t="str">
        <f>IF(B41="","",VLOOKUP(B41,商品一覧!$B$4:$D$12,2,FALSE))</f>
        <v/>
      </c>
      <c r="D41" s="72"/>
      <c r="E41" s="69"/>
      <c r="F41" s="70"/>
      <c r="G41" s="86" t="str">
        <f>IF(B41="","",VLOOKUP(B41,商品一覧!$B$4:$D$12,3,FALSE))</f>
        <v/>
      </c>
      <c r="H41" s="87" t="str">
        <f t="shared" si="0"/>
        <v/>
      </c>
      <c r="I41" s="71"/>
    </row>
    <row r="42" spans="1:9" ht="14">
      <c r="A42" s="59"/>
      <c r="B42" s="67"/>
      <c r="C42" s="1" t="str">
        <f>IF(B42="","",VLOOKUP(B42,商品一覧!$B$4:$D$12,2,FALSE))</f>
        <v/>
      </c>
      <c r="D42" s="72"/>
      <c r="E42" s="69"/>
      <c r="F42" s="70"/>
      <c r="G42" s="86" t="str">
        <f>IF(B42="","",VLOOKUP(B42,商品一覧!$B$4:$D$12,3,FALSE))</f>
        <v/>
      </c>
      <c r="H42" s="87" t="str">
        <f t="shared" si="0"/>
        <v/>
      </c>
      <c r="I42" s="71"/>
    </row>
    <row r="43" spans="1:9" ht="14">
      <c r="A43" s="59"/>
      <c r="B43" s="67"/>
      <c r="C43" s="1" t="str">
        <f>IF(B43="","",VLOOKUP(B43,商品一覧!$B$4:$D$12,2,FALSE))</f>
        <v/>
      </c>
      <c r="D43" s="72"/>
      <c r="E43" s="69"/>
      <c r="F43" s="70"/>
      <c r="G43" s="86" t="str">
        <f>IF(B43="","",VLOOKUP(B43,商品一覧!$B$4:$D$12,3,FALSE))</f>
        <v/>
      </c>
      <c r="H43" s="87" t="str">
        <f t="shared" si="0"/>
        <v/>
      </c>
      <c r="I43" s="71"/>
    </row>
    <row r="44" spans="1:9" ht="14">
      <c r="A44" s="59"/>
      <c r="B44" s="73"/>
      <c r="C44" s="93" t="str">
        <f>IF(B44="","",VLOOKUP(B44,商品一覧!$B$4:$D$5,2,FALSE))</f>
        <v/>
      </c>
      <c r="D44" s="74"/>
      <c r="E44" s="75"/>
      <c r="F44" s="76"/>
      <c r="G44" s="86" t="str">
        <f>IF(B44="","",VLOOKUP(B44,商品一覧!$B$4:$D$5,3,FALSE))</f>
        <v/>
      </c>
      <c r="H44" s="88" t="str">
        <f t="shared" si="0"/>
        <v/>
      </c>
      <c r="I44" s="77"/>
    </row>
    <row r="45" spans="1:9" ht="14">
      <c r="A45" s="59"/>
      <c r="B45" s="33"/>
      <c r="C45" s="33"/>
      <c r="D45" s="33"/>
      <c r="E45" s="33"/>
      <c r="F45" s="33"/>
      <c r="G45" s="78" t="s">
        <v>31</v>
      </c>
      <c r="H45" s="89">
        <f>SUM(H25:H44)</f>
        <v>76100</v>
      </c>
      <c r="I45" s="79"/>
    </row>
    <row r="46" spans="1:9" ht="14">
      <c r="A46" s="59"/>
      <c r="B46" s="33"/>
      <c r="C46" s="33"/>
      <c r="D46" s="33"/>
      <c r="E46" s="33"/>
      <c r="F46" s="33"/>
      <c r="G46" s="80" t="s">
        <v>32</v>
      </c>
      <c r="H46" s="90"/>
      <c r="I46" s="79"/>
    </row>
    <row r="47" spans="1:9" ht="14">
      <c r="A47" s="59"/>
      <c r="B47" s="33"/>
      <c r="C47" s="33"/>
      <c r="D47" s="33"/>
      <c r="E47" s="33"/>
      <c r="F47" s="33"/>
      <c r="G47" s="81" t="s">
        <v>33</v>
      </c>
      <c r="H47" s="91">
        <f>H45*0.08</f>
        <v>6088</v>
      </c>
      <c r="I47" s="79"/>
    </row>
    <row r="48" spans="1:9" ht="14">
      <c r="A48" s="59"/>
      <c r="B48" s="33"/>
      <c r="C48" s="33"/>
      <c r="D48" s="33"/>
      <c r="E48" s="33"/>
      <c r="F48" s="33"/>
      <c r="G48" s="82" t="s">
        <v>34</v>
      </c>
      <c r="H48" s="92">
        <f>SUM(H45:H47)</f>
        <v>82188</v>
      </c>
      <c r="I48" s="79"/>
    </row>
    <row r="49" spans="1:9">
      <c r="A49" s="37"/>
      <c r="B49" s="3"/>
      <c r="C49" s="3"/>
      <c r="D49" s="3"/>
      <c r="E49" s="3"/>
      <c r="F49" s="3"/>
      <c r="G49" s="3"/>
      <c r="H49" s="3"/>
      <c r="I49" s="41"/>
    </row>
    <row r="50" spans="1:9" ht="13.5" thickBot="1">
      <c r="A50" s="83"/>
      <c r="B50" s="84"/>
      <c r="C50" s="84"/>
      <c r="D50" s="84"/>
      <c r="E50" s="84"/>
      <c r="F50" s="84"/>
      <c r="G50" s="84"/>
      <c r="H50" s="84"/>
      <c r="I50" s="85"/>
    </row>
  </sheetData>
  <mergeCells count="12">
    <mergeCell ref="A12:C12"/>
    <mergeCell ref="A13:C13"/>
    <mergeCell ref="G14:H14"/>
    <mergeCell ref="G15:H15"/>
    <mergeCell ref="A21:C21"/>
    <mergeCell ref="C24:D24"/>
    <mergeCell ref="A2:I2"/>
    <mergeCell ref="A5:C5"/>
    <mergeCell ref="B6:D6"/>
    <mergeCell ref="B7:D7"/>
    <mergeCell ref="A10:C10"/>
    <mergeCell ref="A11:C11"/>
  </mergeCells>
  <phoneticPr fontId="3"/>
  <dataValidations count="1">
    <dataValidation type="list" allowBlank="1" showInputMessage="1" showErrorMessage="1" sqref="F25:F44">
      <formula1>単位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2"/>
  <sheetViews>
    <sheetView workbookViewId="0">
      <selection activeCell="C24" sqref="C24"/>
    </sheetView>
  </sheetViews>
  <sheetFormatPr defaultRowHeight="13"/>
  <sheetData>
    <row r="3" spans="2:4">
      <c r="B3" t="s">
        <v>42</v>
      </c>
      <c r="C3" t="s">
        <v>41</v>
      </c>
      <c r="D3" t="s">
        <v>40</v>
      </c>
    </row>
    <row r="4" spans="2:4">
      <c r="B4" t="s">
        <v>0</v>
      </c>
      <c r="C4" t="s">
        <v>1</v>
      </c>
      <c r="D4" s="2">
        <v>50000</v>
      </c>
    </row>
    <row r="5" spans="2:4">
      <c r="B5" t="s">
        <v>2</v>
      </c>
      <c r="C5" t="s">
        <v>3</v>
      </c>
      <c r="D5" s="2">
        <v>25000</v>
      </c>
    </row>
    <row r="6" spans="2:4">
      <c r="B6" t="s">
        <v>43</v>
      </c>
      <c r="C6" t="s">
        <v>50</v>
      </c>
      <c r="D6" s="2">
        <v>300</v>
      </c>
    </row>
    <row r="7" spans="2:4">
      <c r="B7" t="s">
        <v>44</v>
      </c>
      <c r="C7" t="s">
        <v>51</v>
      </c>
      <c r="D7" s="2">
        <v>500</v>
      </c>
    </row>
    <row r="8" spans="2:4">
      <c r="B8" t="s">
        <v>45</v>
      </c>
      <c r="C8" t="s">
        <v>52</v>
      </c>
      <c r="D8" s="2">
        <v>600</v>
      </c>
    </row>
    <row r="9" spans="2:4">
      <c r="B9" t="s">
        <v>46</v>
      </c>
      <c r="C9" t="s">
        <v>53</v>
      </c>
      <c r="D9" s="2">
        <v>700</v>
      </c>
    </row>
    <row r="10" spans="2:4">
      <c r="B10" t="s">
        <v>47</v>
      </c>
      <c r="C10" t="s">
        <v>54</v>
      </c>
      <c r="D10" s="2">
        <v>800</v>
      </c>
    </row>
    <row r="11" spans="2:4">
      <c r="B11" t="s">
        <v>48</v>
      </c>
      <c r="C11" t="s">
        <v>55</v>
      </c>
      <c r="D11" s="2">
        <v>1000</v>
      </c>
    </row>
    <row r="12" spans="2:4">
      <c r="B12" t="s">
        <v>49</v>
      </c>
      <c r="C12" t="s">
        <v>56</v>
      </c>
      <c r="D12" s="2">
        <v>1100</v>
      </c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見積もり書</vt:lpstr>
      <vt:lpstr>商品一覧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Temp</cp:lastModifiedBy>
  <dcterms:created xsi:type="dcterms:W3CDTF">2016-08-27T14:17:42Z</dcterms:created>
  <dcterms:modified xsi:type="dcterms:W3CDTF">2016-08-28T02:47:17Z</dcterms:modified>
</cp:coreProperties>
</file>